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U31"/>
  <c r="U34" s="1"/>
  <c r="N31"/>
  <c r="N34" s="1"/>
  <c r="L31"/>
  <c r="AB31" s="1"/>
  <c r="K31"/>
  <c r="J31"/>
  <c r="F31"/>
  <c r="U28"/>
  <c r="N28"/>
  <c r="AB28" s="1"/>
  <c r="AB34" s="1"/>
  <c r="L28"/>
  <c r="K28"/>
  <c r="J28"/>
  <c r="F28"/>
  <c r="W13" s="1"/>
  <c r="AD13"/>
  <c r="S13"/>
  <c r="O13"/>
  <c r="N13"/>
  <c r="M13"/>
  <c r="N35"/>
  <c r="L34" l="1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<sst xmlns="http://schemas.openxmlformats.org/spreadsheetml/2006/main" count="73" uniqueCount="64">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</sst>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&#1054;&#1090;&#1095;&#1077;&#1090;/&#1054;&#1090;&#1095;&#1077;&#1090;&#109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15">
          <cell r="BB15" t="str">
            <v>Женухова В.И.</v>
          </cell>
        </row>
        <row r="21">
          <cell r="AG21" t="str">
            <v>108/</v>
          </cell>
          <cell r="AK21">
            <v>98</v>
          </cell>
          <cell r="AO21" t="str">
            <v>26.04.2017</v>
          </cell>
          <cell r="BE21" t="str">
            <v>12:00</v>
          </cell>
        </row>
        <row r="39">
          <cell r="A39">
            <v>11</v>
          </cell>
          <cell r="Z39">
            <v>1241127.25</v>
          </cell>
          <cell r="AF39">
            <v>6906572.25</v>
          </cell>
          <cell r="BP39">
            <v>5665445</v>
          </cell>
        </row>
        <row r="40">
          <cell r="AL40">
            <v>42514</v>
          </cell>
        </row>
        <row r="41">
          <cell r="AL41">
            <v>255332</v>
          </cell>
          <cell r="AR41">
            <v>45552</v>
          </cell>
        </row>
        <row r="48">
          <cell r="AR48">
            <v>45552</v>
          </cell>
        </row>
      </sheetData>
      <sheetData sheetId="1">
        <row r="39">
          <cell r="A39">
            <v>11</v>
          </cell>
          <cell r="Z39">
            <v>157981.25</v>
          </cell>
          <cell r="AF39">
            <v>281535.25</v>
          </cell>
          <cell r="BN39">
            <v>123554</v>
          </cell>
        </row>
        <row r="40">
          <cell r="AL40">
            <v>1254</v>
          </cell>
        </row>
        <row r="41">
          <cell r="AL41">
            <v>5588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BE21" sqref="BE21:BL21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98</v>
      </c>
      <c r="O13" s="52" t="str">
        <f>'[1]4'!AO21</f>
        <v>26.04.2017</v>
      </c>
      <c r="P13" s="53"/>
      <c r="Q13" s="53"/>
      <c r="R13" s="54"/>
      <c r="S13" s="55" t="str">
        <f>'[1]4'!BE21</f>
        <v>12:00</v>
      </c>
      <c r="T13" s="56"/>
      <c r="U13" s="57"/>
      <c r="V13" s="14"/>
      <c r="W13" s="58">
        <f>F28</f>
        <v>11</v>
      </c>
      <c r="X13" s="59"/>
      <c r="Y13" s="59"/>
      <c r="Z13" s="59"/>
      <c r="AA13" s="59"/>
      <c r="AB13" s="59"/>
      <c r="AC13" s="60" t="s">
        <v>22</v>
      </c>
      <c r="AD13" s="60">
        <f>F31</f>
        <v>11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11</v>
      </c>
      <c r="G28" s="118"/>
      <c r="H28" s="119"/>
      <c r="I28" s="120"/>
      <c r="J28" s="121">
        <f>'[1]4'!Z39</f>
        <v>1241127.25</v>
      </c>
      <c r="K28" s="121">
        <f>'[1]4'!AF39</f>
        <v>6906572.25</v>
      </c>
      <c r="L28" s="122">
        <f>'[1]4'!BP39</f>
        <v>5665445</v>
      </c>
      <c r="M28" s="123"/>
      <c r="N28" s="124">
        <f>'[1]4'!AL40</f>
        <v>42514</v>
      </c>
      <c r="O28" s="125"/>
      <c r="P28" s="125"/>
      <c r="Q28" s="126"/>
      <c r="R28" s="127"/>
      <c r="S28" s="127"/>
      <c r="T28" s="127"/>
      <c r="U28" s="128">
        <f>'[1]4'!AL41</f>
        <v>255332</v>
      </c>
      <c r="V28" s="129"/>
      <c r="W28" s="129"/>
      <c r="X28" s="130"/>
      <c r="Y28" s="131"/>
      <c r="Z28" s="131"/>
      <c r="AA28" s="132"/>
      <c r="AB28" s="128">
        <f>L28-N28-U28</f>
        <v>5367599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11</v>
      </c>
      <c r="G31" s="118"/>
      <c r="H31" s="119"/>
      <c r="I31" s="120"/>
      <c r="J31" s="121">
        <f>'[1]3'!Z39</f>
        <v>157981.25</v>
      </c>
      <c r="K31" s="121">
        <f>'[1]3'!AF39</f>
        <v>281535.25</v>
      </c>
      <c r="L31" s="122">
        <f>'[1]3'!BN39</f>
        <v>123554</v>
      </c>
      <c r="M31" s="123"/>
      <c r="N31" s="124">
        <f>'[1]3'!AL40</f>
        <v>1254</v>
      </c>
      <c r="O31" s="125"/>
      <c r="P31" s="125"/>
      <c r="Q31" s="126"/>
      <c r="R31" s="127"/>
      <c r="S31" s="127"/>
      <c r="T31" s="127"/>
      <c r="U31" s="128">
        <f>'[1]3'!AL41</f>
        <v>5588</v>
      </c>
      <c r="V31" s="129"/>
      <c r="W31" s="129"/>
      <c r="X31" s="130"/>
      <c r="Y31" s="155"/>
      <c r="Z31" s="156"/>
      <c r="AA31" s="157"/>
      <c r="AB31" s="128">
        <f>L31-N31-U31</f>
        <v>116712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5788999</v>
      </c>
      <c r="M34" s="171"/>
      <c r="N34" s="172">
        <f>N32+N31+N30+N33+N29+N28</f>
        <v>43768</v>
      </c>
      <c r="O34" s="173"/>
      <c r="P34" s="173"/>
      <c r="Q34" s="174"/>
      <c r="R34" s="175"/>
      <c r="S34" s="175"/>
      <c r="T34" s="175"/>
      <c r="U34" s="176">
        <f>U28+U29+U30+U33+U31+U32</f>
        <v>260920</v>
      </c>
      <c r="V34" s="177"/>
      <c r="W34" s="177"/>
      <c r="X34" s="178"/>
      <c r="Y34" s="175"/>
      <c r="Z34" s="175"/>
      <c r="AA34" s="95"/>
      <c r="AB34" s="176">
        <f>AB28+AB29+AB30+AB33+AB31+AB32</f>
        <v>5484311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Сорок пять тысяч пятьсот пятьдесят два рубля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45552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 t="str">
        <f>'[1]4'!BB15</f>
        <v>Женухова В.И.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2017-04-30T11:11:02Z</dcterms:created>
  <dcterms:modified xsi:type="dcterms:W3CDTF">2017-04-30T11:11:03Z</dcterms:modified>
</cp:coreProperties>
</file>